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\Downloads\"/>
    </mc:Choice>
  </mc:AlternateContent>
  <xr:revisionPtr revIDLastSave="0" documentId="13_ncr:1_{F47494F8-9892-4276-B5E9-D9ADEAE065E2}" xr6:coauthVersionLast="47" xr6:coauthVersionMax="47" xr10:uidLastSave="{00000000-0000-0000-0000-000000000000}"/>
  <bookViews>
    <workbookView xWindow="-108" yWindow="-108" windowWidth="23256" windowHeight="12456" xr2:uid="{0801368C-C948-4B2B-A4FF-EE5889E54C67}"/>
  </bookViews>
  <sheets>
    <sheet name="Problema 2" sheetId="1" r:id="rId1"/>
  </sheets>
  <definedNames>
    <definedName name="Defeitos">'Problema 2'!$F$4</definedName>
    <definedName name="Produção">'Problema 2'!$E$4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4" i="1"/>
  <c r="I7" i="1"/>
  <c r="I5" i="1"/>
  <c r="I6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M8" i="1"/>
  <c r="M7" i="1"/>
  <c r="M6" i="1"/>
  <c r="M5" i="1"/>
  <c r="G24" i="1"/>
  <c r="G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<sst xmlns="http://schemas.openxmlformats.org/spreadsheetml/2006/main" count="32" uniqueCount="17">
  <si>
    <t>Produção</t>
  </si>
  <si>
    <t>% Defeitos</t>
  </si>
  <si>
    <t>Peças com defeitos</t>
  </si>
  <si>
    <t>Data</t>
  </si>
  <si>
    <t>Dia da semana</t>
  </si>
  <si>
    <t>Diferença absoluta</t>
  </si>
  <si>
    <t>Área por peça (cm²)</t>
  </si>
  <si>
    <t>Proporção de peças com defeito :</t>
  </si>
  <si>
    <t xml:space="preserve">Soma total da produção: </t>
  </si>
  <si>
    <t>Média diária da produção:</t>
  </si>
  <si>
    <t>Soma total de peças com defeitos:</t>
  </si>
  <si>
    <t>Análises</t>
  </si>
  <si>
    <t>Segunda-feira</t>
  </si>
  <si>
    <t>Terça-feira</t>
  </si>
  <si>
    <t>Quarta-feira</t>
  </si>
  <si>
    <t>Quinta-feira</t>
  </si>
  <si>
    <t>Sexta-feira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</si>
</sst>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E2A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0" borderId="0" xfId="0" applyFont="1"/>
    <xf numFmtId="0" fontId="1" fillId="4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/>
    <xf numFmtId="9" fontId="0" fillId="4" borderId="1" xfId="1" applyFont="1" applyFill="1" applyBorder="1"/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7735-5678-46A0-B096-4ABCC725F91F}">
  <dimension ref="D4:M27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3" sqref="L23"/>
    </sheetView>
  </sheetViews>
  <sheetFormatPr defaultRowHeight="14.4" x14ac:dyDescent="0.3"/>
  <cols>
    <col min="4" max="4" width="10.5546875" bestFit="1" customWidth="1"/>
    <col min="5" max="5" width="9.109375" bestFit="1" customWidth="1"/>
    <col min="6" max="6" width="9.77734375" bestFit="1" customWidth="1"/>
    <col min="7" max="7" width="17.33203125" bestFit="1" customWidth="1"/>
    <col min="8" max="9" width="16.77734375" bestFit="1" customWidth="1"/>
    <col min="10" max="10" width="13.33203125" bestFit="1" customWidth="1"/>
    <col min="12" max="12" width="30.33203125" bestFit="1" customWidth="1"/>
  </cols>
  <sheetData>
    <row r="4" spans="4:13" x14ac:dyDescent="0.3">
      <c r="D4" s="1" t="s">
        <v>3</v>
      </c>
      <c r="E4" s="1" t="s">
        <v>0</v>
      </c>
      <c r="F4" s="1" t="s">
        <v>1</v>
      </c>
      <c r="G4" s="1" t="s">
        <v>2</v>
      </c>
      <c r="H4" s="1" t="s">
        <v>6</v>
      </c>
      <c r="I4" s="1" t="s">
        <v>5</v>
      </c>
      <c r="J4" s="1" t="s">
        <v>4</v>
      </c>
      <c r="L4" s="12" t="s">
        <v>11</v>
      </c>
      <c r="M4" s="12"/>
    </row>
    <row r="5" spans="4:13" x14ac:dyDescent="0.3">
      <c r="D5" s="10">
        <v>45509</v>
      </c>
      <c r="E5" s="2">
        <v>103</v>
      </c>
      <c r="F5" s="3">
        <v>0.35458137232580633</v>
      </c>
      <c r="G5" s="4">
        <f>E5*F5</f>
        <v>36.521881349558051</v>
      </c>
      <c r="H5" s="3">
        <f>PI()*(5^2)</f>
        <v>78.539816339744831</v>
      </c>
      <c r="I5" s="2">
        <f>ABS(E5-$M$6)</f>
        <v>2.6500000000000057</v>
      </c>
      <c r="J5" s="2" t="s">
        <v>12</v>
      </c>
      <c r="L5" s="6" t="s">
        <v>8</v>
      </c>
      <c r="M5" s="7">
        <f>SUM(E5:E24)</f>
        <v>2007</v>
      </c>
    </row>
    <row r="6" spans="4:13" x14ac:dyDescent="0.3">
      <c r="D6" s="10">
        <v>45510</v>
      </c>
      <c r="E6" s="2">
        <v>119</v>
      </c>
      <c r="F6" s="3">
        <v>0.44396197683041383</v>
      </c>
      <c r="G6" s="4">
        <f t="shared" ref="G6:G23" si="0">E6*F6</f>
        <v>52.831475242819245</v>
      </c>
      <c r="H6" s="3">
        <f t="shared" ref="H6:H24" si="1">PI()*(5^2)</f>
        <v>78.539816339744831</v>
      </c>
      <c r="I6" s="2">
        <f t="shared" ref="I6:I24" si="2">ABS(E6-$M$6)</f>
        <v>18.650000000000006</v>
      </c>
      <c r="J6" s="2" t="s">
        <v>13</v>
      </c>
      <c r="L6" s="6" t="s">
        <v>9</v>
      </c>
      <c r="M6" s="7">
        <f>AVERAGE(E5:E24)</f>
        <v>100.35</v>
      </c>
    </row>
    <row r="7" spans="4:13" x14ac:dyDescent="0.3">
      <c r="D7" s="10">
        <v>45511</v>
      </c>
      <c r="E7" s="2">
        <v>108</v>
      </c>
      <c r="F7" s="3">
        <v>0.39740411716564727</v>
      </c>
      <c r="G7" s="4">
        <f t="shared" si="0"/>
        <v>42.919644653889904</v>
      </c>
      <c r="H7" s="3">
        <f t="shared" si="1"/>
        <v>78.539816339744831</v>
      </c>
      <c r="I7" s="2">
        <f>ABS(E7-$M$6)</f>
        <v>7.6500000000000057</v>
      </c>
      <c r="J7" s="2" t="s">
        <v>14</v>
      </c>
      <c r="L7" s="6" t="s">
        <v>10</v>
      </c>
      <c r="M7" s="8">
        <f>SUM(G5:G24)</f>
        <v>1153.4697684320333</v>
      </c>
    </row>
    <row r="8" spans="4:13" x14ac:dyDescent="0.3">
      <c r="D8" s="10">
        <v>45512</v>
      </c>
      <c r="E8" s="2">
        <v>105</v>
      </c>
      <c r="F8" s="3">
        <v>0.33742690226581273</v>
      </c>
      <c r="G8" s="4">
        <f t="shared" si="0"/>
        <v>35.429824737910337</v>
      </c>
      <c r="H8" s="3">
        <f t="shared" si="1"/>
        <v>78.539816339744831</v>
      </c>
      <c r="I8" s="2">
        <f t="shared" si="2"/>
        <v>4.6500000000000057</v>
      </c>
      <c r="J8" s="2" t="s">
        <v>15</v>
      </c>
      <c r="L8" s="6" t="s">
        <v>7</v>
      </c>
      <c r="M8" s="9">
        <f>M7/M5</f>
        <v>0.57472335248232853</v>
      </c>
    </row>
    <row r="9" spans="4:13" x14ac:dyDescent="0.3">
      <c r="D9" s="10">
        <v>45513</v>
      </c>
      <c r="E9" s="2">
        <v>62</v>
      </c>
      <c r="F9" s="3">
        <v>0.26472317947436175</v>
      </c>
      <c r="G9" s="4">
        <f t="shared" si="0"/>
        <v>16.412837127410427</v>
      </c>
      <c r="H9" s="3">
        <f t="shared" si="1"/>
        <v>78.539816339744831</v>
      </c>
      <c r="I9" s="2">
        <f t="shared" si="2"/>
        <v>38.349999999999994</v>
      </c>
      <c r="J9" s="2" t="s">
        <v>16</v>
      </c>
    </row>
    <row r="10" spans="4:13" x14ac:dyDescent="0.3">
      <c r="D10" s="10">
        <v>45516</v>
      </c>
      <c r="E10" s="2">
        <v>92</v>
      </c>
      <c r="F10" s="3">
        <v>0.38523206306171953</v>
      </c>
      <c r="G10" s="4">
        <f t="shared" si="0"/>
        <v>35.4413498016782</v>
      </c>
      <c r="H10" s="3">
        <f t="shared" si="1"/>
        <v>78.539816339744831</v>
      </c>
      <c r="I10" s="2">
        <f t="shared" si="2"/>
        <v>8.3499999999999943</v>
      </c>
      <c r="J10" s="2" t="s">
        <v>12</v>
      </c>
    </row>
    <row r="11" spans="4:13" x14ac:dyDescent="0.3">
      <c r="D11" s="10">
        <v>45517</v>
      </c>
      <c r="E11" s="2">
        <v>105</v>
      </c>
      <c r="F11" s="3">
        <v>0.87523458298177825</v>
      </c>
      <c r="G11" s="4">
        <f t="shared" si="0"/>
        <v>91.899631213086721</v>
      </c>
      <c r="H11" s="3">
        <f t="shared" si="1"/>
        <v>78.539816339744831</v>
      </c>
      <c r="I11" s="2">
        <f t="shared" si="2"/>
        <v>4.6500000000000057</v>
      </c>
      <c r="J11" s="2" t="s">
        <v>13</v>
      </c>
    </row>
    <row r="12" spans="4:13" x14ac:dyDescent="0.3">
      <c r="D12" s="10">
        <v>45518</v>
      </c>
      <c r="E12" s="2">
        <v>85</v>
      </c>
      <c r="F12" s="3">
        <v>0.75248284441526658</v>
      </c>
      <c r="G12" s="4">
        <f t="shared" si="0"/>
        <v>63.961041775297659</v>
      </c>
      <c r="H12" s="3">
        <f t="shared" si="1"/>
        <v>78.539816339744831</v>
      </c>
      <c r="I12" s="2">
        <f t="shared" si="2"/>
        <v>15.349999999999994</v>
      </c>
      <c r="J12" s="2" t="s">
        <v>14</v>
      </c>
    </row>
    <row r="13" spans="4:13" x14ac:dyDescent="0.3">
      <c r="D13" s="10">
        <v>45519</v>
      </c>
      <c r="E13" s="2">
        <v>133</v>
      </c>
      <c r="F13" s="3">
        <v>0.7720983486952443</v>
      </c>
      <c r="G13" s="4">
        <f t="shared" si="0"/>
        <v>102.68908037646749</v>
      </c>
      <c r="H13" s="3">
        <f t="shared" si="1"/>
        <v>78.539816339744831</v>
      </c>
      <c r="I13" s="2">
        <f t="shared" si="2"/>
        <v>32.650000000000006</v>
      </c>
      <c r="J13" s="2" t="s">
        <v>15</v>
      </c>
    </row>
    <row r="14" spans="4:13" x14ac:dyDescent="0.3">
      <c r="D14" s="10">
        <v>45520</v>
      </c>
      <c r="E14" s="2">
        <v>149</v>
      </c>
      <c r="F14" s="3">
        <v>0.99734224980165442</v>
      </c>
      <c r="G14" s="4">
        <f t="shared" si="0"/>
        <v>148.60399522044651</v>
      </c>
      <c r="H14" s="3">
        <f t="shared" si="1"/>
        <v>78.539816339744831</v>
      </c>
      <c r="I14" s="2">
        <f>ABS(E14-$M$6)</f>
        <v>48.650000000000006</v>
      </c>
      <c r="J14" s="2" t="s">
        <v>16</v>
      </c>
    </row>
    <row r="15" spans="4:13" x14ac:dyDescent="0.3">
      <c r="D15" s="11">
        <v>45524</v>
      </c>
      <c r="E15" s="2">
        <v>53</v>
      </c>
      <c r="F15" s="3">
        <v>0.65546630934553385</v>
      </c>
      <c r="G15" s="4">
        <f t="shared" si="0"/>
        <v>34.739714395313293</v>
      </c>
      <c r="H15" s="3">
        <f t="shared" si="1"/>
        <v>78.539816339744831</v>
      </c>
      <c r="I15" s="2">
        <f t="shared" si="2"/>
        <v>47.349999999999994</v>
      </c>
      <c r="J15" s="2" t="s">
        <v>12</v>
      </c>
    </row>
    <row r="16" spans="4:13" x14ac:dyDescent="0.3">
      <c r="D16" s="11">
        <v>45525</v>
      </c>
      <c r="E16" s="2">
        <v>67</v>
      </c>
      <c r="F16" s="3">
        <v>0.1330347480637426</v>
      </c>
      <c r="G16" s="4">
        <f t="shared" si="0"/>
        <v>8.9133281202707551</v>
      </c>
      <c r="H16" s="3">
        <f t="shared" si="1"/>
        <v>78.539816339744831</v>
      </c>
      <c r="I16" s="2">
        <f t="shared" si="2"/>
        <v>33.349999999999994</v>
      </c>
      <c r="J16" s="2" t="s">
        <v>13</v>
      </c>
    </row>
    <row r="17" spans="4:10" x14ac:dyDescent="0.3">
      <c r="D17" s="11">
        <v>45526</v>
      </c>
      <c r="E17" s="2">
        <v>63</v>
      </c>
      <c r="F17" s="3">
        <v>0.95416327362585074</v>
      </c>
      <c r="G17" s="4">
        <f t="shared" si="0"/>
        <v>60.112286238428595</v>
      </c>
      <c r="H17" s="3">
        <f t="shared" si="1"/>
        <v>78.539816339744831</v>
      </c>
      <c r="I17" s="2">
        <f t="shared" si="2"/>
        <v>37.349999999999994</v>
      </c>
      <c r="J17" s="2" t="s">
        <v>14</v>
      </c>
    </row>
    <row r="18" spans="4:10" x14ac:dyDescent="0.3">
      <c r="D18" s="11">
        <v>45527</v>
      </c>
      <c r="E18" s="2">
        <v>88</v>
      </c>
      <c r="F18" s="3">
        <v>0.45348669921915796</v>
      </c>
      <c r="G18" s="4">
        <f t="shared" si="0"/>
        <v>39.906829531285901</v>
      </c>
      <c r="H18" s="3">
        <f t="shared" si="1"/>
        <v>78.539816339744831</v>
      </c>
      <c r="I18" s="2">
        <f t="shared" si="2"/>
        <v>12.349999999999994</v>
      </c>
      <c r="J18" s="2" t="s">
        <v>15</v>
      </c>
    </row>
    <row r="19" spans="4:10" x14ac:dyDescent="0.3">
      <c r="D19" s="11">
        <v>45528</v>
      </c>
      <c r="E19" s="2">
        <v>132</v>
      </c>
      <c r="F19" s="3">
        <v>0.60914237278029626</v>
      </c>
      <c r="G19" s="4">
        <f t="shared" si="0"/>
        <v>80.406793206999112</v>
      </c>
      <c r="H19" s="3">
        <f t="shared" si="1"/>
        <v>78.539816339744831</v>
      </c>
      <c r="I19" s="2">
        <f t="shared" si="2"/>
        <v>31.650000000000006</v>
      </c>
      <c r="J19" s="2" t="s">
        <v>16</v>
      </c>
    </row>
    <row r="20" spans="4:10" x14ac:dyDescent="0.3">
      <c r="D20" s="10">
        <v>45531</v>
      </c>
      <c r="E20" s="2">
        <v>65</v>
      </c>
      <c r="F20" s="3">
        <v>0.27612907827628486</v>
      </c>
      <c r="G20" s="4">
        <f t="shared" si="0"/>
        <v>17.948390087958515</v>
      </c>
      <c r="H20" s="3">
        <f t="shared" si="1"/>
        <v>78.539816339744831</v>
      </c>
      <c r="I20" s="2">
        <f t="shared" si="2"/>
        <v>35.349999999999994</v>
      </c>
      <c r="J20" s="2" t="s">
        <v>12</v>
      </c>
    </row>
    <row r="21" spans="4:10" x14ac:dyDescent="0.3">
      <c r="D21" s="10">
        <v>45532</v>
      </c>
      <c r="E21" s="2">
        <v>120</v>
      </c>
      <c r="F21" s="3">
        <v>0.7551590759844119</v>
      </c>
      <c r="G21" s="4">
        <f t="shared" si="0"/>
        <v>90.619089118129423</v>
      </c>
      <c r="H21" s="3">
        <f t="shared" si="1"/>
        <v>78.539816339744831</v>
      </c>
      <c r="I21" s="2">
        <f t="shared" si="2"/>
        <v>19.650000000000006</v>
      </c>
      <c r="J21" s="2" t="s">
        <v>13</v>
      </c>
    </row>
    <row r="22" spans="4:10" x14ac:dyDescent="0.3">
      <c r="D22" s="10">
        <v>45533</v>
      </c>
      <c r="E22" s="2">
        <v>114</v>
      </c>
      <c r="F22" s="3">
        <v>0.57582977635347199</v>
      </c>
      <c r="G22" s="4">
        <f t="shared" si="0"/>
        <v>65.64459450429581</v>
      </c>
      <c r="H22" s="3">
        <f t="shared" si="1"/>
        <v>78.539816339744831</v>
      </c>
      <c r="I22" s="2">
        <f t="shared" si="2"/>
        <v>13.650000000000006</v>
      </c>
      <c r="J22" s="2" t="s">
        <v>14</v>
      </c>
    </row>
    <row r="23" spans="4:10" x14ac:dyDescent="0.3">
      <c r="D23" s="10">
        <v>45534</v>
      </c>
      <c r="E23" s="2">
        <v>108</v>
      </c>
      <c r="F23" s="3">
        <v>0.36223420239850956</v>
      </c>
      <c r="G23" s="4">
        <f t="shared" si="0"/>
        <v>39.121293859039035</v>
      </c>
      <c r="H23" s="3">
        <f t="shared" si="1"/>
        <v>78.539816339744831</v>
      </c>
      <c r="I23" s="2">
        <f>ABS(E23-$M$6)</f>
        <v>7.6500000000000057</v>
      </c>
      <c r="J23" s="2" t="s">
        <v>15</v>
      </c>
    </row>
    <row r="24" spans="4:10" x14ac:dyDescent="0.3">
      <c r="D24" s="10">
        <v>45535</v>
      </c>
      <c r="E24" s="2">
        <v>136</v>
      </c>
      <c r="F24" s="3">
        <v>0.65696094023344453</v>
      </c>
      <c r="G24" s="4">
        <f>E24*F24</f>
        <v>89.346687871748458</v>
      </c>
      <c r="H24" s="3">
        <f t="shared" si="1"/>
        <v>78.539816339744831</v>
      </c>
      <c r="I24" s="2">
        <f t="shared" si="2"/>
        <v>35.650000000000006</v>
      </c>
      <c r="J24" s="2" t="s">
        <v>16</v>
      </c>
    </row>
    <row r="27" spans="4:10" x14ac:dyDescent="0.3">
      <c r="D27" s="5"/>
    </row>
  </sheetData>
  <mergeCells count="1">
    <mergeCell ref="L4:M4"/>
  </mergeCells>
  <phoneticPr fontId="4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Problema 2</vt:lpstr>
      <vt:lpstr>Defeitos</vt:lpstr>
      <vt:lpstr>Produção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Tavares de Castro</dc:creator>
  <cp:lastModifiedBy>Raquel Tavares de Castro</cp:lastModifiedBy>
  <dcterms:created xsi:type="dcterms:W3CDTF">2025-01-09T16:54:05Z</dcterms:created>
  <dcterms:modified xsi:type="dcterms:W3CDTF">2025-01-10T13:39:20Z</dcterms:modified>
</cp:coreProperties>
</file>